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計算" sheetId="1" state="visible" r:id="rId1"/>
    <sheet xmlns:r="http://schemas.openxmlformats.org/officeDocument/2006/relationships" name="サイズ&amp;重量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0.0%"/>
    <numFmt numFmtId="165" formatCode="#,##0.0"/>
  </numFmts>
  <fonts count="4">
    <font>
      <name val="Calibri"/>
      <family val="2"/>
      <color theme="1"/>
      <sz val="11"/>
      <scheme val="minor"/>
    </font>
    <font>
      <b val="1"/>
      <sz val="14"/>
    </font>
    <font>
      <b val="1"/>
    </font>
    <font>
      <b val="1"/>
      <color rgb="001F4E79"/>
    </font>
  </fonts>
  <fills count="5">
    <fill>
      <patternFill/>
    </fill>
    <fill>
      <patternFill patternType="gray125"/>
    </fill>
    <fill>
      <patternFill patternType="solid">
        <fgColor rgb="00F2F2F2"/>
        <bgColor rgb="00F2F2F2"/>
      </patternFill>
    </fill>
    <fill>
      <patternFill patternType="solid">
        <fgColor rgb="00DDEBF7"/>
        <bgColor rgb="00DDEBF7"/>
      </patternFill>
    </fill>
    <fill>
      <patternFill patternType="solid">
        <fgColor rgb="00E2EFDA"/>
        <bgColor rgb="00E2EFDA"/>
      </patternFill>
    </fill>
  </fills>
  <borders count="2">
    <border>
      <left/>
      <right/>
      <top/>
      <bottom/>
      <diagonal/>
    </border>
    <border>
      <left style="thin">
        <color rgb="00AAAAAA"/>
      </left>
      <right style="thin">
        <color rgb="00AAAAAA"/>
      </right>
      <top style="thin">
        <color rgb="00AAAAAA"/>
      </top>
      <bottom style="thin">
        <color rgb="00AAAAAA"/>
      </bottom>
    </border>
  </borders>
  <cellStyleXfs count="1">
    <xf numFmtId="0" fontId="0" fillId="0" borderId="0"/>
  </cellStyleXfs>
  <cellXfs count="13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2" fillId="2" borderId="1" pivotButton="0" quotePrefix="0" xfId="0"/>
    <xf numFmtId="0" fontId="2" fillId="0" borderId="1" pivotButton="0" quotePrefix="0" xfId="0"/>
    <xf numFmtId="0" fontId="0" fillId="2" borderId="1" pivotButton="0" quotePrefix="0" xfId="0"/>
    <xf numFmtId="3" fontId="0" fillId="3" borderId="1" pivotButton="0" quotePrefix="0" xfId="0"/>
    <xf numFmtId="0" fontId="0" fillId="0" borderId="1" pivotButton="0" quotePrefix="0" xfId="0"/>
    <xf numFmtId="164" fontId="0" fillId="3" borderId="1" pivotButton="0" quotePrefix="0" xfId="0"/>
    <xf numFmtId="3" fontId="3" fillId="0" borderId="1" pivotButton="0" quotePrefix="0" xfId="0"/>
    <xf numFmtId="0" fontId="0" fillId="2" borderId="0" pivotButton="0" quotePrefix="0" xfId="0"/>
    <xf numFmtId="0" fontId="2" fillId="4" borderId="1" pivotButton="0" quotePrefix="0" xfId="0"/>
    <xf numFmtId="165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19"/>
  <sheetViews>
    <sheetView workbookViewId="0">
      <selection activeCell="A1" sqref="A1"/>
    </sheetView>
  </sheetViews>
  <sheetFormatPr baseColWidth="8" defaultRowHeight="15"/>
  <cols>
    <col width="28" customWidth="1" min="1" max="1"/>
    <col width="16" customWidth="1" min="2" max="2"/>
    <col width="32" customWidth="1" min="3" max="3"/>
    <col width="16" customWidth="1" min="4" max="4"/>
  </cols>
  <sheetData>
    <row r="1">
      <c r="A1" s="1" t="inlineStr">
        <is>
          <t>展示会配布物 計算テンプレート（2025）</t>
        </is>
      </c>
      <c r="B1" s="1" t="inlineStr"/>
      <c r="C1" s="1" t="inlineStr"/>
      <c r="D1" s="1" t="inlineStr"/>
    </row>
    <row r="2">
      <c r="A2" s="2" t="inlineStr">
        <is>
          <t>入力（青セルを編集）</t>
        </is>
      </c>
      <c r="B2" s="2" t="inlineStr"/>
      <c r="C2" s="2" t="inlineStr"/>
      <c r="D2" s="2" t="inlineStr"/>
    </row>
    <row r="3">
      <c r="A3" t="inlineStr">
        <is>
          <t>方式を選択</t>
        </is>
      </c>
      <c r="B3" t="inlineStr">
        <is>
          <t>目標リードから逆算 / 来場数から積み上げ</t>
        </is>
      </c>
    </row>
    <row r="4"/>
    <row r="5">
      <c r="A5" s="3" t="inlineStr">
        <is>
          <t>【A】目標から逆算</t>
        </is>
      </c>
      <c r="B5" s="4" t="inlineStr"/>
      <c r="C5" s="4" t="inlineStr"/>
      <c r="D5" s="2" t="inlineStr"/>
    </row>
    <row r="6">
      <c r="A6" s="5" t="inlineStr">
        <is>
          <t>目標名刺交換数（件）</t>
        </is>
      </c>
      <c r="B6" s="6" t="n">
        <v>200</v>
      </c>
      <c r="C6" s="7" t="inlineStr"/>
    </row>
    <row r="7">
      <c r="A7" s="5" t="inlineStr">
        <is>
          <t>回収率（接触→名刺交換）</t>
        </is>
      </c>
      <c r="B7" s="8" t="n">
        <v>0.35</v>
      </c>
      <c r="C7" s="7" t="inlineStr"/>
    </row>
    <row r="8">
      <c r="A8" s="5" t="inlineStr">
        <is>
          <t>配布率（接触→配布）</t>
        </is>
      </c>
      <c r="B8" s="8" t="n">
        <v>0.8</v>
      </c>
      <c r="C8" s="7" t="inlineStr"/>
    </row>
    <row r="9">
      <c r="A9" s="5" t="inlineStr">
        <is>
          <t>余剰率（不足防止の上乗せ）</t>
        </is>
      </c>
      <c r="B9" s="8" t="n">
        <v>0.15</v>
      </c>
      <c r="C9" s="7" t="inlineStr"/>
    </row>
    <row r="10">
      <c r="A10" s="5" t="inlineStr">
        <is>
          <t>必要部数（A方式）</t>
        </is>
      </c>
      <c r="B10" s="9">
        <f>CEILING(B6/(B7*B8)*(1+B9),1)</f>
        <v/>
      </c>
      <c r="C10" s="7" t="inlineStr"/>
    </row>
    <row r="11">
      <c r="A11" s="10" t="inlineStr"/>
    </row>
    <row r="12">
      <c r="A12" s="3" t="inlineStr">
        <is>
          <t>【B】来場数から積み上げ</t>
        </is>
      </c>
      <c r="B12" s="4" t="inlineStr"/>
      <c r="C12" s="4" t="inlineStr"/>
      <c r="D12" s="2" t="inlineStr"/>
    </row>
    <row r="13">
      <c r="A13" s="5" t="inlineStr">
        <is>
          <t>来場予測（人）</t>
        </is>
      </c>
      <c r="B13" s="6" t="n">
        <v>5000</v>
      </c>
      <c r="C13" s="7" t="inlineStr"/>
    </row>
    <row r="14">
      <c r="A14" s="5" t="inlineStr">
        <is>
          <t>ブース接触率（来場→接触）</t>
        </is>
      </c>
      <c r="B14" s="8" t="n">
        <v>0.07000000000000001</v>
      </c>
      <c r="C14" s="7" t="inlineStr"/>
    </row>
    <row r="15">
      <c r="A15" s="5" t="inlineStr">
        <is>
          <t>配布率（接触→配布）</t>
        </is>
      </c>
      <c r="B15" s="8" t="n">
        <v>0.75</v>
      </c>
      <c r="C15" s="7" t="inlineStr"/>
    </row>
    <row r="16">
      <c r="A16" s="5" t="inlineStr">
        <is>
          <t>余剰率（不足防止の上乗せ）</t>
        </is>
      </c>
      <c r="B16" s="8" t="n">
        <v>0.15</v>
      </c>
      <c r="C16" s="7" t="inlineStr"/>
    </row>
    <row r="17">
      <c r="A17" s="5" t="inlineStr">
        <is>
          <t>必要部数（B方式）</t>
        </is>
      </c>
      <c r="B17" s="9">
        <f>CEILING(B13*B14*B15*(1+B16),1)</f>
        <v/>
      </c>
      <c r="C17" s="7" t="inlineStr"/>
    </row>
    <row r="18">
      <c r="A18" s="10" t="inlineStr"/>
    </row>
    <row r="19">
      <c r="A19" s="3" t="inlineStr">
        <is>
          <t>最終採用部数</t>
        </is>
      </c>
      <c r="B19" s="9">
        <f>MAX(B10,B17)</f>
        <v/>
      </c>
      <c r="C19" s="4" t="inlineStr">
        <is>
          <t>（AとBの大きい方＋端数切上げ）</t>
        </is>
      </c>
      <c r="D19" s="2" t="inlineStr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5"/>
  <sheetViews>
    <sheetView workbookViewId="0">
      <selection activeCell="A1" sqref="A1"/>
    </sheetView>
  </sheetViews>
  <sheetFormatPr baseColWidth="8" defaultRowHeight="15"/>
  <cols>
    <col width="14" customWidth="1" min="1" max="1"/>
    <col width="12" customWidth="1" min="2" max="2"/>
    <col width="16" customWidth="1" min="3" max="3"/>
    <col width="14" customWidth="1" min="4" max="4"/>
    <col width="14" customWidth="1" min="5" max="5"/>
    <col width="30" customWidth="1" min="6" max="6"/>
  </cols>
  <sheetData>
    <row r="1">
      <c r="A1" t="inlineStr">
        <is>
          <t>サイズ&amp;重量の概算（紙：一般的なコート紙の例）</t>
        </is>
      </c>
    </row>
    <row r="2">
      <c r="A2" s="11" t="inlineStr">
        <is>
          <t>サイズ</t>
        </is>
      </c>
      <c r="B2" s="11" t="inlineStr">
        <is>
          <t>紙厚（gsm）</t>
        </is>
      </c>
      <c r="C2" s="11" t="inlineStr">
        <is>
          <t>1枚の重さ（g）</t>
        </is>
      </c>
      <c r="D2" s="11" t="inlineStr">
        <is>
          <t>想定部数</t>
        </is>
      </c>
      <c r="E2" s="11" t="inlineStr">
        <is>
          <t>総重量（kg）</t>
        </is>
      </c>
      <c r="F2" s="11" t="inlineStr">
        <is>
          <t>備考</t>
        </is>
      </c>
    </row>
    <row r="3">
      <c r="A3" s="7" t="inlineStr">
        <is>
          <t>A4</t>
        </is>
      </c>
      <c r="B3" s="7" t="n">
        <v>90</v>
      </c>
      <c r="C3" s="12">
        <f>90*0.06237</f>
        <v/>
      </c>
      <c r="D3" s="7">
        <f>'計算'!B19</f>
        <v/>
      </c>
      <c r="E3" s="12">
        <f>ROUND(C3*D3/1000,2)</f>
        <v/>
      </c>
      <c r="F3" s="7" t="inlineStr">
        <is>
          <t>概算（実際は用紙や加工で変動）</t>
        </is>
      </c>
    </row>
    <row r="4">
      <c r="A4" s="7" t="inlineStr">
        <is>
          <t>A5</t>
        </is>
      </c>
      <c r="B4" s="7" t="n">
        <v>90</v>
      </c>
      <c r="C4" s="12">
        <f>90*0.03108</f>
        <v/>
      </c>
      <c r="D4" s="7">
        <f>'計算'!B19</f>
        <v/>
      </c>
      <c r="E4" s="12">
        <f>ROUND(C4*D4/1000,2)</f>
        <v/>
      </c>
      <c r="F4" s="7" t="inlineStr">
        <is>
          <t>概算（実際は用紙や加工で変動）</t>
        </is>
      </c>
    </row>
    <row r="5">
      <c r="A5" s="7" t="inlineStr">
        <is>
          <t>名刺カード</t>
        </is>
      </c>
      <c r="B5" s="7" t="n">
        <v>220</v>
      </c>
      <c r="C5" s="12">
        <f>220*0.004995</f>
        <v/>
      </c>
      <c r="D5" s="7">
        <f>'計算'!B19</f>
        <v/>
      </c>
      <c r="E5" s="12">
        <f>ROUND(C5*D5/1000,2)</f>
        <v/>
      </c>
      <c r="F5" s="7" t="inlineStr">
        <is>
          <t>概算（実際は用紙や加工で変動）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2025-08-25T08:05:18Z</dcterms:created>
  <dcterms:modified xmlns:dcterms="http://purl.org/dc/terms/" xmlns:xsi="http://www.w3.org/2001/XMLSchema-instance" xsi:type="dcterms:W3CDTF">2025-08-25T08:05:18Z</dcterms:modified>
</cp:coreProperties>
</file>